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F17"/>
  <c r="D18"/>
  <c r="E18"/>
  <c r="F18"/>
  <c r="D19"/>
  <c r="E19"/>
  <c r="F19"/>
  <c r="D20"/>
  <c r="E20"/>
  <c r="F20"/>
  <c r="EO20" l="1"/>
  <c r="EM20"/>
  <c r="EQ20" s="1"/>
  <c r="EN19"/>
  <c r="EO18"/>
  <c r="EP18" s="1"/>
  <c r="EM18"/>
  <c r="EQ18" s="1"/>
  <c r="EN17"/>
  <c r="EO16"/>
  <c r="EM16"/>
  <c r="EQ16" s="1"/>
  <c r="EN14"/>
  <c r="EO13"/>
  <c r="EM13"/>
  <c r="EQ13" s="1"/>
  <c r="EN12"/>
  <c r="EO11"/>
  <c r="EM11"/>
  <c r="EQ11" s="1"/>
  <c r="EP22"/>
  <c r="EP24"/>
  <c r="EP25"/>
  <c r="EP21"/>
  <c r="EN20"/>
  <c r="EO19"/>
  <c r="EM19"/>
  <c r="EQ19" s="1"/>
  <c r="EN18"/>
  <c r="EO17"/>
  <c r="EM17"/>
  <c r="EQ17" s="1"/>
  <c r="EN16"/>
  <c r="EO14"/>
  <c r="EM14"/>
  <c r="EQ14" s="1"/>
  <c r="EN13"/>
  <c r="EP13" s="1"/>
  <c r="EO12"/>
  <c r="EM12"/>
  <c r="EQ12" s="1"/>
  <c r="EN11"/>
  <c r="EO10"/>
  <c r="EM10"/>
  <c r="EQ10" s="1"/>
  <c r="EN9"/>
  <c r="EP9" s="1"/>
  <c r="EO8"/>
  <c r="EM8"/>
  <c r="EQ8" s="1"/>
  <c r="EN7"/>
  <c r="EP7" s="1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1" l="1"/>
  <c r="EP16"/>
  <c r="EP20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<sst xmlns="http://schemas.openxmlformats.org/spreadsheetml/2006/main" count="1346" uniqueCount="55">
  <si>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</si>
  <si>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</si>
  <si>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</si>
  <si>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</si>
  <si>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</si>
  <si>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</si>
  <si>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</si>
  <si>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</si>
  <si>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</si>
  <si>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</si>
  <si>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</si>
  <si>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</si>
  <si>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</si>
  <si>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</si>
  <si>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</si>
  <si>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</si>
  <si>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</si>
  <si>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</si>
  <si>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</si>
  <si>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</si>
  <si>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</si>
  <si>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</si>
  <si>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</si>
  <si>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</si>
  <si>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</si>
  <si>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</si>
  <si>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</si>
  <si>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</si>
  <si>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</si>
  <si>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</si>
  <si>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</si>
  <si>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</si>
  <si>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</si>
  <si>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</si>
  <si>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</si>
  <si>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</si>
  <si>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</si>
  <si>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</si>
  <si>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</si>
  <si>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</si>
  <si>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</si>
  <si>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</si>
  <si>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</si>
  <si>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</si>
  <si>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 xml:space="preserve">Третє пленарне засідання чергової 16 сесії Покровської міської ради </t>
  </si>
  <si>
    <t>16 грудня 2016 року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</si>
  <si>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№11)</t>
  </si>
  <si>
    <t>Про затвердження  Програми «Безпечне місто» на 2017 рік</t>
  </si>
  <si>
    <t>Про затвердження Програми підтримки діяльності Ради Покровської міської організації ветеранів на 2017-2019 роки</t>
  </si>
  <si>
    <t>Про затвердження міської програми “Про організацію відпочинку та оздоровлення дітей м. Покров на 2017-2018 роках”</t>
  </si>
  <si>
    <t>Про затвердження міської програми «Розвиток фізичної культури та спорту в місті Покров на період 2017-2018 років»</t>
  </si>
  <si>
    <t>Міць Л. О.              "Укроп"</t>
  </si>
  <si>
    <t>Відсутня</t>
  </si>
  <si>
    <t>Відсутній</t>
  </si>
  <si>
    <t>Утримався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</si>
</sst>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BO1" zoomScale="70" zoomScaleNormal="70" workbookViewId="0">
      <selection activeCell="EE9" sqref="EE9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51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34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86.25" customHeight="1">
      <c r="A6" s="4">
        <v>21</v>
      </c>
      <c r="B6" s="13" t="s">
        <v>46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53</v>
      </c>
      <c r="L6" s="6">
        <f>IF(K6="За",1,0)</f>
        <v>0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53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53</v>
      </c>
      <c r="AR6" s="6">
        <f>IF(AQ6="За",1,0)</f>
        <v>0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53</v>
      </c>
      <c r="BH6" s="6">
        <f>IF(BG6="За",1,0)</f>
        <v>0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53</v>
      </c>
      <c r="BT6" s="6">
        <f>IF(BS6="За",1,0)</f>
        <v>0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41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41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53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52</v>
      </c>
      <c r="CV6" s="6">
        <f>IF(CU6="За",1,0)</f>
        <v>0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52</v>
      </c>
      <c r="DH6" s="6">
        <f>IF(DG6="За",1,0)</f>
        <v>0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53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52</v>
      </c>
      <c r="DX6" s="6">
        <f>IF(DW6="За",1,0)</f>
        <v>0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54</v>
      </c>
      <c r="EF6" s="6">
        <f>IF(EE6="За",1,0)</f>
        <v>0</v>
      </c>
      <c r="EG6" s="6">
        <f>IF(EE6="Проти",1,0)</f>
        <v>0</v>
      </c>
      <c r="EH6" s="6">
        <f>IF(EE6="Утримався",1,0)</f>
        <v>1</v>
      </c>
      <c r="EI6" s="4" t="s">
        <v>41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24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1</v>
      </c>
      <c r="EP6" s="6">
        <f>SUM(EO6,EN6,EM6)</f>
        <v>25</v>
      </c>
      <c r="EQ6" s="6" t="str">
        <f>IF(EM6&gt;17,"Прийнято","Не прийнято")</f>
        <v>Прийнято</v>
      </c>
    </row>
    <row r="7" spans="1:147" ht="31.5">
      <c r="A7" s="4">
        <v>22</v>
      </c>
      <c r="B7" s="13" t="s">
        <v>47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53</v>
      </c>
      <c r="L7" s="6">
        <f t="shared" ref="L7:L20" si="6">IF(K7="За",1,0)</f>
        <v>0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53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53</v>
      </c>
      <c r="AR7" s="6">
        <f t="shared" ref="AR7:AR20" si="30">IF(AQ7="За",1,0)</f>
        <v>0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53</v>
      </c>
      <c r="BH7" s="6">
        <f t="shared" ref="BH7:BH20" si="42">IF(BG7="За",1,0)</f>
        <v>0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53</v>
      </c>
      <c r="BT7" s="6">
        <f t="shared" ref="BT7:BT20" si="51">IF(BS7="За",1,0)</f>
        <v>0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41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41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53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52</v>
      </c>
      <c r="CV7" s="6">
        <f t="shared" ref="CV7:CV20" si="72">IF(CU7="За",1,0)</f>
        <v>0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52</v>
      </c>
      <c r="DH7" s="6">
        <f t="shared" ref="DH7:DH20" si="81">IF(DG7="За",1,0)</f>
        <v>0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53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52</v>
      </c>
      <c r="DX7" s="6">
        <f t="shared" ref="DX7:DX20" si="93">IF(DW7="За",1,0)</f>
        <v>0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41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25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25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23</v>
      </c>
      <c r="B8" s="14" t="s">
        <v>48</v>
      </c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53</v>
      </c>
      <c r="L8" s="6">
        <f t="shared" si="6"/>
        <v>0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53</v>
      </c>
      <c r="AJ8" s="6">
        <f t="shared" si="24"/>
        <v>0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53</v>
      </c>
      <c r="AR8" s="6">
        <f t="shared" si="30"/>
        <v>0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53</v>
      </c>
      <c r="BH8" s="6">
        <f t="shared" si="42"/>
        <v>0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53</v>
      </c>
      <c r="BT8" s="6">
        <f t="shared" si="51"/>
        <v>0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41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41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53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52</v>
      </c>
      <c r="CV8" s="6">
        <f t="shared" si="72"/>
        <v>0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52</v>
      </c>
      <c r="DH8" s="6">
        <f t="shared" si="81"/>
        <v>0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53</v>
      </c>
      <c r="DP8" s="6">
        <f t="shared" si="87"/>
        <v>0</v>
      </c>
      <c r="DQ8" s="6">
        <f t="shared" si="88"/>
        <v>0</v>
      </c>
      <c r="DR8" s="6">
        <f t="shared" si="89"/>
        <v>0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52</v>
      </c>
      <c r="DX8" s="6">
        <f t="shared" si="93"/>
        <v>0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41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25</v>
      </c>
      <c r="EN8" s="6">
        <f t="shared" si="106"/>
        <v>0</v>
      </c>
      <c r="EO8" s="6">
        <f t="shared" si="107"/>
        <v>0</v>
      </c>
      <c r="EP8" s="6">
        <f t="shared" si="108"/>
        <v>25</v>
      </c>
      <c r="EQ8" s="6" t="str">
        <f t="shared" si="109"/>
        <v>Прийнято</v>
      </c>
    </row>
    <row r="9" spans="1:147" ht="47.25">
      <c r="A9" s="4">
        <v>24</v>
      </c>
      <c r="B9" s="13" t="s">
        <v>49</v>
      </c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53</v>
      </c>
      <c r="L9" s="6">
        <f t="shared" si="6"/>
        <v>0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53</v>
      </c>
      <c r="AJ9" s="6">
        <f t="shared" si="24"/>
        <v>0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53</v>
      </c>
      <c r="AR9" s="6">
        <f t="shared" si="30"/>
        <v>0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53</v>
      </c>
      <c r="BH9" s="6">
        <f t="shared" si="42"/>
        <v>0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53</v>
      </c>
      <c r="BT9" s="6">
        <f t="shared" si="51"/>
        <v>0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41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41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53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52</v>
      </c>
      <c r="CV9" s="6">
        <f t="shared" si="72"/>
        <v>0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52</v>
      </c>
      <c r="DH9" s="6">
        <f t="shared" si="81"/>
        <v>0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53</v>
      </c>
      <c r="DP9" s="6">
        <f t="shared" si="87"/>
        <v>0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52</v>
      </c>
      <c r="DX9" s="6">
        <f t="shared" si="93"/>
        <v>0</v>
      </c>
      <c r="DY9" s="6">
        <f t="shared" si="94"/>
        <v>0</v>
      </c>
      <c r="DZ9" s="6">
        <f t="shared" si="95"/>
        <v>0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41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25</v>
      </c>
      <c r="EN9" s="6">
        <f t="shared" si="106"/>
        <v>0</v>
      </c>
      <c r="EO9" s="6">
        <f t="shared" si="107"/>
        <v>0</v>
      </c>
      <c r="EP9" s="6">
        <f t="shared" si="108"/>
        <v>25</v>
      </c>
      <c r="EQ9" s="6" t="str">
        <f t="shared" si="109"/>
        <v>Прийнято</v>
      </c>
    </row>
    <row r="10" spans="1:147" ht="55.5" customHeight="1">
      <c r="A10" s="4">
        <v>25</v>
      </c>
      <c r="B10" s="13" t="s">
        <v>50</v>
      </c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53</v>
      </c>
      <c r="L10" s="6">
        <f t="shared" si="6"/>
        <v>0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53</v>
      </c>
      <c r="AJ10" s="6">
        <f t="shared" si="24"/>
        <v>0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53</v>
      </c>
      <c r="AR10" s="6">
        <f t="shared" si="30"/>
        <v>0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53</v>
      </c>
      <c r="BH10" s="6">
        <f t="shared" si="42"/>
        <v>0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53</v>
      </c>
      <c r="BT10" s="6">
        <f t="shared" si="51"/>
        <v>0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41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41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53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52</v>
      </c>
      <c r="CV10" s="6">
        <f t="shared" si="72"/>
        <v>0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52</v>
      </c>
      <c r="DH10" s="6">
        <f t="shared" si="81"/>
        <v>0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53</v>
      </c>
      <c r="DP10" s="6">
        <f t="shared" si="87"/>
        <v>0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52</v>
      </c>
      <c r="DX10" s="6">
        <f t="shared" si="93"/>
        <v>0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41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25</v>
      </c>
      <c r="EN10" s="6">
        <f t="shared" si="106"/>
        <v>0</v>
      </c>
      <c r="EO10" s="6">
        <f t="shared" si="107"/>
        <v>0</v>
      </c>
      <c r="EP10" s="6">
        <f t="shared" si="108"/>
        <v>25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41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41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41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41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41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41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41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41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41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41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41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41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41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41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41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41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41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41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41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41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41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41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41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41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41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41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41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41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41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41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41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41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41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41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41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41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41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41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41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41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41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41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41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41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41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41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41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41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41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41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41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41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41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41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41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41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41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41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41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41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41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41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41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41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41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41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41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41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41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41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41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41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41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41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41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41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41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41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41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41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41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41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41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41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41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41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41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41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41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41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41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41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41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41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41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41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41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41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41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41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41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41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41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41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41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41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41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41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41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41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41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41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41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41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41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41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41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41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41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41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41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41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41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41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41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41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41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41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41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41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41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41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41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41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41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41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41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41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41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41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41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41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41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41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41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41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41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41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41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41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41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41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41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41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41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41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41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41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41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41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41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41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41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41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41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41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41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41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41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41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41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41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41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41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41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41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41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41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41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41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41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41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41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41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41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41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41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41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41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41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41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41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41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41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41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41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41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41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41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41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41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41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41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41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41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41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41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41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41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41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41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41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41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41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41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41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41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41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41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41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41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41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41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41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41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41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41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41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41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41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41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41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41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41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41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41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41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41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41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41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41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41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41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41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41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41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41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41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41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41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41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41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41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41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41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41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41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41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41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41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41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41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41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41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41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41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41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41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41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41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41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41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41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41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41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41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41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41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41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41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41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41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41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41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41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41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41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41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41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41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41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41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41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41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41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41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41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41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41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41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41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41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41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41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41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41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41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41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41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41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41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41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41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41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41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41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41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41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41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41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41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41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41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41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41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41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41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41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41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41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41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41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41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41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41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41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41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41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41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41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41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41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41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41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41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41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41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41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41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41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41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41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41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41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41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41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41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41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41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41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41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41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41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41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41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41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41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41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41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41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41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41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41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2016-12-16T12:20:10Z</dcterms:modified>
</cp:coreProperties>
</file>